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385" yWindow="-15" windowWidth="14430" windowHeight="12585" firstSheet="1" activeTab="1"/>
  </bookViews>
  <sheets>
    <sheet name="2015년 폐기물 반입현황" sheetId="1" r:id="rId1"/>
    <sheet name="2025년 폐기물 반입현황(1월)" sheetId="4" r:id="rId2"/>
  </sheets>
  <calcPr calcId="145621"/>
</workbook>
</file>

<file path=xl/calcChain.xml><?xml version="1.0" encoding="utf-8"?>
<calcChain xmlns="http://schemas.openxmlformats.org/spreadsheetml/2006/main">
  <c r="G8" i="4" l="1"/>
  <c r="G7" i="4" l="1"/>
  <c r="G6" i="4" l="1"/>
  <c r="F30" i="4" l="1"/>
  <c r="F31" i="4" s="1"/>
  <c r="E30" i="4"/>
  <c r="E31" i="4" s="1"/>
  <c r="D30" i="4"/>
  <c r="D31" i="4" s="1"/>
  <c r="C30" i="4"/>
  <c r="C31" i="4" s="1"/>
  <c r="H24" i="1" l="1"/>
  <c r="C25" i="1"/>
  <c r="C26" i="1" s="1"/>
  <c r="E25" i="1"/>
  <c r="E26" i="1" s="1"/>
  <c r="G25" i="1"/>
  <c r="G26" i="1" s="1"/>
  <c r="B25" i="1"/>
  <c r="B26" i="1" s="1"/>
  <c r="H23" i="1" l="1"/>
  <c r="H22" i="1" l="1"/>
  <c r="H21" i="1"/>
  <c r="D20" i="1" l="1"/>
  <c r="D25" i="1" s="1"/>
  <c r="D26" i="1" s="1"/>
  <c r="F20" i="1"/>
  <c r="H15" i="1" l="1"/>
  <c r="H16" i="1"/>
  <c r="H17" i="1"/>
  <c r="H18" i="1"/>
  <c r="H19" i="1"/>
  <c r="H20" i="1"/>
  <c r="H14" i="1" l="1"/>
  <c r="H13" i="1"/>
  <c r="F12" i="1"/>
  <c r="H12" i="1" s="1"/>
  <c r="H11" i="1"/>
  <c r="F10" i="1"/>
  <c r="H10" i="1" s="1"/>
  <c r="F9" i="1"/>
  <c r="H9" i="1" s="1"/>
  <c r="F8" i="1"/>
  <c r="F25" i="1" s="1"/>
  <c r="F26" i="1" s="1"/>
  <c r="H8" i="1" l="1"/>
  <c r="H25" i="1" s="1"/>
  <c r="H26" i="1" s="1"/>
  <c r="G30" i="4"/>
  <c r="G31" i="4" s="1"/>
</calcChain>
</file>

<file path=xl/sharedStrings.xml><?xml version="1.0" encoding="utf-8"?>
<sst xmlns="http://schemas.openxmlformats.org/spreadsheetml/2006/main" count="97" uniqueCount="43">
  <si>
    <t>1월</t>
    <phoneticPr fontId="2" type="noConversion"/>
  </si>
  <si>
    <t>2월</t>
    <phoneticPr fontId="2" type="noConversion"/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</si>
  <si>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</si>
  <si>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</si>
  <si>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</si>
  <si>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</si>
  <si>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</si>
  <si>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</si>
  <si>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</si>
  <si>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</si>
  <si>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</si>
  <si>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일평균</t>
    <phoneticPr fontId="2" type="noConversion"/>
  </si>
  <si>
    <t>월  별</t>
    <phoneticPr fontId="2" type="noConversion"/>
  </si>
  <si>
    <t>생활폐기물</t>
    <phoneticPr fontId="2" type="noConversion"/>
  </si>
  <si>
    <t>일반폐기물</t>
    <phoneticPr fontId="2" type="noConversion"/>
  </si>
  <si>
    <t>권역화폐기물</t>
    <phoneticPr fontId="2" type="noConversion"/>
  </si>
  <si>
    <t>사업장폐기물</t>
    <phoneticPr fontId="2" type="noConversion"/>
  </si>
  <si>
    <t>유 상</t>
    <phoneticPr fontId="2" type="noConversion"/>
  </si>
  <si>
    <t>무 상</t>
    <phoneticPr fontId="2" type="noConversion"/>
  </si>
  <si>
    <t>합 계</t>
    <phoneticPr fontId="2" type="noConversion"/>
  </si>
  <si>
    <t>합 계</t>
    <phoneticPr fontId="2" type="noConversion"/>
  </si>
  <si>
    <t>비 고</t>
    <phoneticPr fontId="2" type="noConversion"/>
  </si>
  <si>
    <t>(단위 : 톤)</t>
    <phoneticPr fontId="2" type="noConversion"/>
  </si>
  <si>
    <t>시설명 : 양산시시설관리공단 유산폐기물매립장</t>
    <phoneticPr fontId="11" type="noConversion"/>
  </si>
  <si>
    <t>2015년 유산폐기물매립장 폐기물 반입 현황</t>
    <phoneticPr fontId="2" type="noConversion"/>
  </si>
  <si>
    <t>배출시설계</t>
    <phoneticPr fontId="2" type="noConversion"/>
  </si>
  <si>
    <t>생활계</t>
    <phoneticPr fontId="2" type="noConversion"/>
  </si>
  <si>
    <t>8월</t>
    <phoneticPr fontId="2" type="noConversion"/>
  </si>
  <si>
    <t>3월</t>
    <phoneticPr fontId="2" type="noConversion"/>
  </si>
  <si>
    <t>10월</t>
    <phoneticPr fontId="2" type="noConversion"/>
  </si>
  <si>
    <t>11월</t>
    <phoneticPr fontId="2" type="noConversion"/>
  </si>
  <si>
    <t>12월</t>
    <phoneticPr fontId="2" type="noConversion"/>
  </si>
  <si>
    <t>반입기간 : 2015.1.1. ~ 2015.12.31.</t>
    <phoneticPr fontId="11" type="noConversion"/>
  </si>
  <si>
    <t>3월</t>
    <phoneticPr fontId="2" type="noConversion"/>
  </si>
  <si>
    <t>4월</t>
    <phoneticPr fontId="2" type="noConversion"/>
  </si>
  <si>
    <t>5월</t>
    <phoneticPr fontId="2" type="noConversion"/>
  </si>
  <si>
    <t>1월</t>
  </si>
  <si>
    <t>2월</t>
  </si>
  <si>
    <t>3월</t>
  </si>
  <si>
    <t>관급폐기물</t>
    <phoneticPr fontId="2" type="noConversion"/>
  </si>
  <si>
    <t>.</t>
    <phoneticPr fontId="2" type="noConversion"/>
  </si>
  <si>
    <t>2026년 유산폐기물매립장 폐기물 반입 현황</t>
    <phoneticPr fontId="2" type="noConversion"/>
  </si>
  <si>
    <t>기간 : 2026.1.1. ~ 2026.12.31.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</si>
</sst>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76" formatCode="_-* #,##0.00_-;\-* #,##0.00_-;_-* &quot;-&quot;_-;_-@_-"/>
  </numFmts>
  <fonts count="1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8"/>
      <color theme="1"/>
      <name val="맑은 고딕"/>
      <family val="2"/>
      <charset val="129"/>
      <scheme val="minor"/>
    </font>
    <font>
      <sz val="28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10"/>
      <name val="HY그래픽"/>
      <family val="1"/>
      <charset val="129"/>
    </font>
    <font>
      <sz val="8"/>
      <name val="돋움"/>
      <family val="3"/>
      <charset val="129"/>
    </font>
    <font>
      <sz val="10"/>
      <name val="신명태명조"/>
      <family val="3"/>
      <charset val="129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9"/>
      <name val="HY그래픽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</cellStyleXfs>
  <cellXfs count="56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176" fontId="0" fillId="0" borderId="5" xfId="1" applyNumberFormat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176" fontId="0" fillId="0" borderId="8" xfId="1" applyNumberFormat="1" applyFont="1" applyBorder="1">
      <alignment vertical="center"/>
    </xf>
    <xf numFmtId="0" fontId="0" fillId="0" borderId="9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176" fontId="7" fillId="0" borderId="5" xfId="1" applyNumberFormat="1" applyFont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43" fontId="12" fillId="0" borderId="0" xfId="2" applyNumberFormat="1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176" fontId="0" fillId="3" borderId="5" xfId="1" applyNumberFormat="1" applyFont="1" applyFill="1" applyBorder="1">
      <alignment vertical="center"/>
    </xf>
    <xf numFmtId="0" fontId="0" fillId="4" borderId="4" xfId="0" applyFill="1" applyBorder="1" applyAlignment="1">
      <alignment horizontal="center" vertical="center"/>
    </xf>
    <xf numFmtId="176" fontId="0" fillId="4" borderId="5" xfId="1" applyNumberFormat="1" applyFont="1" applyFill="1" applyBorder="1">
      <alignment vertical="center"/>
    </xf>
    <xf numFmtId="0" fontId="0" fillId="4" borderId="6" xfId="0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43" fontId="0" fillId="0" borderId="0" xfId="0" applyNumberFormat="1">
      <alignment vertical="center"/>
    </xf>
    <xf numFmtId="0" fontId="10" fillId="0" borderId="0" xfId="2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7" fillId="5" borderId="5" xfId="1" applyNumberFormat="1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176" fontId="0" fillId="4" borderId="8" xfId="1" applyNumberFormat="1" applyFont="1" applyFill="1" applyBorder="1">
      <alignment vertical="center"/>
    </xf>
    <xf numFmtId="0" fontId="0" fillId="4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76" fontId="0" fillId="6" borderId="5" xfId="1" applyNumberFormat="1" applyFont="1" applyFill="1" applyBorder="1">
      <alignment vertical="center"/>
    </xf>
    <xf numFmtId="0" fontId="0" fillId="6" borderId="6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176" fontId="0" fillId="7" borderId="5" xfId="1" applyNumberFormat="1" applyFont="1" applyFill="1" applyBorder="1">
      <alignment vertical="center"/>
    </xf>
    <xf numFmtId="0" fontId="0" fillId="7" borderId="6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</cellXfs>
  <cellStyles count="3">
    <cellStyle name="쉼표 [0]" xfId="1" builtinId="6"/>
    <cellStyle name="표준" xfId="0" builtinId="0"/>
    <cellStyle name="표준_2005.폐기물반입현황(생활,사업장)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selection sqref="A1:I1"/>
    </sheetView>
  </sheetViews>
  <sheetFormatPr defaultRowHeight="16.5"/>
  <cols>
    <col min="1" max="1" width="9.875" customWidth="1"/>
    <col min="2" max="2" width="10.125" customWidth="1"/>
    <col min="3" max="3" width="11.75" customWidth="1"/>
    <col min="4" max="4" width="12.625" customWidth="1"/>
    <col min="5" max="7" width="13.75" customWidth="1"/>
    <col min="8" max="8" width="13.875" customWidth="1"/>
  </cols>
  <sheetData>
    <row r="1" spans="1:9" ht="42.75" customHeight="1">
      <c r="A1" s="46" t="s">
        <v>24</v>
      </c>
      <c r="B1" s="47"/>
      <c r="C1" s="47"/>
      <c r="D1" s="47"/>
      <c r="E1" s="47"/>
      <c r="F1" s="47"/>
      <c r="G1" s="47"/>
      <c r="H1" s="47"/>
      <c r="I1" s="47"/>
    </row>
    <row r="2" spans="1:9" ht="15.75" customHeight="1">
      <c r="A2" s="14"/>
      <c r="B2" s="15"/>
      <c r="C2" s="15"/>
      <c r="D2" s="15"/>
      <c r="E2" s="15"/>
      <c r="F2" s="15"/>
      <c r="G2" s="15"/>
      <c r="H2" s="15"/>
      <c r="I2" s="15"/>
    </row>
    <row r="3" spans="1:9" ht="21" customHeight="1">
      <c r="A3" s="52" t="s">
        <v>32</v>
      </c>
      <c r="B3" s="52"/>
      <c r="C3" s="52"/>
      <c r="D3" s="15"/>
      <c r="E3" s="15"/>
      <c r="F3" s="15"/>
      <c r="G3" s="15"/>
      <c r="H3" s="15"/>
      <c r="I3" s="15"/>
    </row>
    <row r="4" spans="1:9" ht="21" customHeight="1">
      <c r="A4" s="16" t="s">
        <v>23</v>
      </c>
      <c r="B4" s="17"/>
      <c r="C4" s="17"/>
      <c r="D4" s="15"/>
      <c r="E4" s="15"/>
      <c r="F4" s="15"/>
      <c r="G4" s="15"/>
      <c r="H4" s="15"/>
      <c r="I4" s="15"/>
    </row>
    <row r="5" spans="1:9" ht="16.5" customHeight="1" thickBot="1">
      <c r="A5" s="11"/>
      <c r="B5" s="12"/>
      <c r="C5" s="12"/>
      <c r="D5" s="12"/>
      <c r="E5" s="12"/>
      <c r="F5" s="12"/>
      <c r="G5" s="12"/>
      <c r="H5" s="12"/>
      <c r="I5" s="13" t="s">
        <v>22</v>
      </c>
    </row>
    <row r="6" spans="1:9" ht="30" customHeight="1">
      <c r="A6" s="50" t="s">
        <v>12</v>
      </c>
      <c r="B6" s="48" t="s">
        <v>13</v>
      </c>
      <c r="C6" s="48"/>
      <c r="D6" s="48" t="s">
        <v>14</v>
      </c>
      <c r="E6" s="48" t="s">
        <v>15</v>
      </c>
      <c r="F6" s="53" t="s">
        <v>16</v>
      </c>
      <c r="G6" s="54"/>
      <c r="H6" s="48" t="s">
        <v>20</v>
      </c>
      <c r="I6" s="44" t="s">
        <v>21</v>
      </c>
    </row>
    <row r="7" spans="1:9" ht="30" customHeight="1">
      <c r="A7" s="51"/>
      <c r="B7" s="10" t="s">
        <v>17</v>
      </c>
      <c r="C7" s="10" t="s">
        <v>18</v>
      </c>
      <c r="D7" s="49"/>
      <c r="E7" s="49"/>
      <c r="F7" s="18" t="s">
        <v>25</v>
      </c>
      <c r="G7" s="18" t="s">
        <v>26</v>
      </c>
      <c r="H7" s="49"/>
      <c r="I7" s="45"/>
    </row>
    <row r="8" spans="1:9" ht="30" customHeight="1">
      <c r="A8" s="1" t="s">
        <v>0</v>
      </c>
      <c r="B8" s="2">
        <v>133.37</v>
      </c>
      <c r="C8" s="2">
        <v>1279.4100000000001</v>
      </c>
      <c r="D8" s="2">
        <v>209.5</v>
      </c>
      <c r="E8" s="2">
        <v>964.7</v>
      </c>
      <c r="F8" s="2">
        <f>1909.71-G8</f>
        <v>1909.71</v>
      </c>
      <c r="G8" s="2">
        <v>0</v>
      </c>
      <c r="H8" s="2">
        <f t="shared" ref="H8:H14" si="0">SUM(B8:G8)</f>
        <v>4496.6900000000005</v>
      </c>
      <c r="I8" s="3"/>
    </row>
    <row r="9" spans="1:9" ht="30" customHeight="1">
      <c r="A9" s="1" t="s">
        <v>1</v>
      </c>
      <c r="B9" s="2">
        <v>117.12</v>
      </c>
      <c r="C9" s="2">
        <v>633.12</v>
      </c>
      <c r="D9" s="2">
        <v>158.63999999999999</v>
      </c>
      <c r="E9" s="2">
        <v>830.28</v>
      </c>
      <c r="F9" s="2">
        <f>2579.76-G9</f>
        <v>1284.7800000000002</v>
      </c>
      <c r="G9" s="2">
        <v>1294.98</v>
      </c>
      <c r="H9" s="2">
        <f t="shared" si="0"/>
        <v>4318.92</v>
      </c>
      <c r="I9" s="3"/>
    </row>
    <row r="10" spans="1:9" ht="30" customHeight="1">
      <c r="A10" s="1" t="s">
        <v>28</v>
      </c>
      <c r="B10" s="2">
        <v>130.69999999999999</v>
      </c>
      <c r="C10" s="2">
        <v>1130.6400000000001</v>
      </c>
      <c r="D10" s="2">
        <v>205.48</v>
      </c>
      <c r="E10" s="2">
        <v>699.45</v>
      </c>
      <c r="F10" s="2">
        <f>4997.6-G10</f>
        <v>1991.0600000000004</v>
      </c>
      <c r="G10" s="2">
        <v>3006.54</v>
      </c>
      <c r="H10" s="2">
        <f t="shared" si="0"/>
        <v>7163.8700000000008</v>
      </c>
      <c r="I10" s="3"/>
    </row>
    <row r="11" spans="1:9" ht="30" customHeight="1">
      <c r="A11" s="1" t="s">
        <v>2</v>
      </c>
      <c r="B11" s="2">
        <v>128.11000000000001</v>
      </c>
      <c r="C11" s="2">
        <v>2072.98</v>
      </c>
      <c r="D11" s="2">
        <v>208.99</v>
      </c>
      <c r="E11" s="2">
        <v>426.18</v>
      </c>
      <c r="F11" s="19">
        <v>1552.28</v>
      </c>
      <c r="G11" s="2">
        <v>1595.73</v>
      </c>
      <c r="H11" s="2">
        <f t="shared" si="0"/>
        <v>5984.27</v>
      </c>
      <c r="I11" s="3"/>
    </row>
    <row r="12" spans="1:9" ht="30" customHeight="1">
      <c r="A12" s="1" t="s">
        <v>3</v>
      </c>
      <c r="B12" s="2">
        <v>136.65</v>
      </c>
      <c r="C12" s="2">
        <v>758.04</v>
      </c>
      <c r="D12" s="19">
        <v>210.21</v>
      </c>
      <c r="E12" s="19">
        <v>805.36</v>
      </c>
      <c r="F12" s="19">
        <f>1975.39-G12</f>
        <v>1707.3300000000002</v>
      </c>
      <c r="G12" s="2">
        <v>268.06</v>
      </c>
      <c r="H12" s="2">
        <f t="shared" si="0"/>
        <v>3885.65</v>
      </c>
      <c r="I12" s="3"/>
    </row>
    <row r="13" spans="1:9" ht="30" customHeight="1">
      <c r="A13" s="1" t="s">
        <v>4</v>
      </c>
      <c r="B13" s="2">
        <v>151.22999999999999</v>
      </c>
      <c r="C13" s="2">
        <v>660.77</v>
      </c>
      <c r="D13" s="19">
        <v>179.06</v>
      </c>
      <c r="E13" s="19">
        <v>730.5</v>
      </c>
      <c r="F13" s="19">
        <v>2362.9899999999998</v>
      </c>
      <c r="G13" s="2">
        <v>0</v>
      </c>
      <c r="H13" s="2">
        <f t="shared" si="0"/>
        <v>4084.5499999999997</v>
      </c>
      <c r="I13" s="3"/>
    </row>
    <row r="14" spans="1:9" ht="30" customHeight="1">
      <c r="A14" s="1" t="s">
        <v>5</v>
      </c>
      <c r="B14" s="2">
        <v>139.66999999999999</v>
      </c>
      <c r="C14" s="2">
        <v>559.28</v>
      </c>
      <c r="D14" s="19">
        <v>218.75</v>
      </c>
      <c r="E14" s="19">
        <v>683.99</v>
      </c>
      <c r="F14" s="19">
        <v>2178.67</v>
      </c>
      <c r="G14" s="2">
        <v>0</v>
      </c>
      <c r="H14" s="2">
        <f t="shared" si="0"/>
        <v>3780.36</v>
      </c>
      <c r="I14" s="3"/>
    </row>
    <row r="15" spans="1:9" ht="30" hidden="1" customHeight="1">
      <c r="A15" s="1" t="s">
        <v>6</v>
      </c>
      <c r="B15" s="2"/>
      <c r="C15" s="2"/>
      <c r="D15" s="19"/>
      <c r="E15" s="19"/>
      <c r="F15" s="19"/>
      <c r="G15" s="2"/>
      <c r="H15" s="2">
        <f t="shared" ref="H15:H21" si="1">SUM(B15:G15)</f>
        <v>0</v>
      </c>
      <c r="I15" s="3"/>
    </row>
    <row r="16" spans="1:9" ht="30" hidden="1" customHeight="1">
      <c r="A16" s="1" t="s">
        <v>7</v>
      </c>
      <c r="B16" s="2"/>
      <c r="C16" s="2"/>
      <c r="D16" s="19"/>
      <c r="E16" s="19"/>
      <c r="F16" s="19"/>
      <c r="G16" s="2"/>
      <c r="H16" s="2">
        <f t="shared" si="1"/>
        <v>0</v>
      </c>
      <c r="I16" s="3"/>
    </row>
    <row r="17" spans="1:9" ht="30" hidden="1" customHeight="1">
      <c r="A17" s="1" t="s">
        <v>8</v>
      </c>
      <c r="B17" s="2"/>
      <c r="C17" s="2"/>
      <c r="D17" s="19"/>
      <c r="E17" s="19"/>
      <c r="F17" s="19"/>
      <c r="G17" s="2"/>
      <c r="H17" s="2">
        <f t="shared" si="1"/>
        <v>0</v>
      </c>
      <c r="I17" s="3"/>
    </row>
    <row r="18" spans="1:9" ht="30" hidden="1" customHeight="1">
      <c r="A18" s="1" t="s">
        <v>9</v>
      </c>
      <c r="B18" s="2"/>
      <c r="C18" s="2"/>
      <c r="D18" s="19"/>
      <c r="E18" s="19"/>
      <c r="F18" s="19"/>
      <c r="G18" s="2"/>
      <c r="H18" s="2">
        <f t="shared" si="1"/>
        <v>0</v>
      </c>
      <c r="I18" s="3"/>
    </row>
    <row r="19" spans="1:9" ht="30" hidden="1" customHeight="1">
      <c r="A19" s="1" t="s">
        <v>10</v>
      </c>
      <c r="B19" s="2"/>
      <c r="C19" s="2"/>
      <c r="D19" s="19"/>
      <c r="E19" s="19"/>
      <c r="F19" s="19"/>
      <c r="G19" s="2"/>
      <c r="H19" s="2">
        <f t="shared" si="1"/>
        <v>0</v>
      </c>
      <c r="I19" s="3"/>
    </row>
    <row r="20" spans="1:9" ht="30" customHeight="1">
      <c r="A20" s="1" t="s">
        <v>27</v>
      </c>
      <c r="B20" s="2">
        <v>134.03</v>
      </c>
      <c r="C20" s="2">
        <v>578.37</v>
      </c>
      <c r="D20" s="19">
        <f>43.02+78.03</f>
        <v>121.05000000000001</v>
      </c>
      <c r="E20" s="19">
        <v>708.87</v>
      </c>
      <c r="F20" s="19">
        <f>1252.67+(784.38-121.05)</f>
        <v>1916</v>
      </c>
      <c r="G20" s="2">
        <v>0</v>
      </c>
      <c r="H20" s="2">
        <f t="shared" si="1"/>
        <v>3458.32</v>
      </c>
      <c r="I20" s="3"/>
    </row>
    <row r="21" spans="1:9" ht="30" customHeight="1">
      <c r="A21" s="23" t="s">
        <v>7</v>
      </c>
      <c r="B21" s="19">
        <v>153.13999999999999</v>
      </c>
      <c r="C21" s="19">
        <v>498.86</v>
      </c>
      <c r="D21" s="19">
        <v>263.88</v>
      </c>
      <c r="E21" s="19">
        <v>780.77</v>
      </c>
      <c r="F21" s="19">
        <v>2048.21</v>
      </c>
      <c r="G21" s="19">
        <v>0</v>
      </c>
      <c r="H21" s="19">
        <f t="shared" si="1"/>
        <v>3744.86</v>
      </c>
      <c r="I21" s="24"/>
    </row>
    <row r="22" spans="1:9" ht="30" customHeight="1">
      <c r="A22" s="23" t="s">
        <v>29</v>
      </c>
      <c r="B22" s="19">
        <v>151.04</v>
      </c>
      <c r="C22" s="19">
        <v>645.65</v>
      </c>
      <c r="D22" s="19">
        <v>214.3</v>
      </c>
      <c r="E22" s="19">
        <v>301.91000000000003</v>
      </c>
      <c r="F22" s="19">
        <v>1694.59</v>
      </c>
      <c r="G22" s="19">
        <v>0</v>
      </c>
      <c r="H22" s="19">
        <f>SUM(B22:G22)</f>
        <v>3007.49</v>
      </c>
      <c r="I22" s="24"/>
    </row>
    <row r="23" spans="1:9" ht="30" customHeight="1">
      <c r="A23" s="23" t="s">
        <v>30</v>
      </c>
      <c r="B23" s="19">
        <v>140.52000000000001</v>
      </c>
      <c r="C23" s="19">
        <v>2229.61</v>
      </c>
      <c r="D23" s="19">
        <v>249.17</v>
      </c>
      <c r="E23" s="19">
        <v>512.54999999999995</v>
      </c>
      <c r="F23" s="19">
        <v>2007.94</v>
      </c>
      <c r="G23" s="19">
        <v>0</v>
      </c>
      <c r="H23" s="19">
        <f>SUM(B23:G23)</f>
        <v>5139.7900000000009</v>
      </c>
      <c r="I23" s="24"/>
    </row>
    <row r="24" spans="1:9" ht="30" customHeight="1">
      <c r="A24" s="20" t="s">
        <v>31</v>
      </c>
      <c r="B24" s="21">
        <v>159.79</v>
      </c>
      <c r="C24" s="21">
        <v>571.47</v>
      </c>
      <c r="D24" s="21">
        <v>230.65</v>
      </c>
      <c r="E24" s="21">
        <v>621.04</v>
      </c>
      <c r="F24" s="21">
        <v>2348.17</v>
      </c>
      <c r="G24" s="21">
        <v>51.42</v>
      </c>
      <c r="H24" s="21">
        <f>SUM(B24:G24)</f>
        <v>3982.54</v>
      </c>
      <c r="I24" s="22"/>
    </row>
    <row r="25" spans="1:9" ht="30" customHeight="1">
      <c r="A25" s="7" t="s">
        <v>19</v>
      </c>
      <c r="B25" s="9">
        <f>SUM(B8:B24)</f>
        <v>1675.37</v>
      </c>
      <c r="C25" s="9">
        <f t="shared" ref="C25:H25" si="2">SUM(C8:C24)</f>
        <v>11618.199999999999</v>
      </c>
      <c r="D25" s="9">
        <f t="shared" si="2"/>
        <v>2469.6799999999998</v>
      </c>
      <c r="E25" s="9">
        <f t="shared" si="2"/>
        <v>8065.6</v>
      </c>
      <c r="F25" s="9">
        <f t="shared" si="2"/>
        <v>23001.730000000003</v>
      </c>
      <c r="G25" s="9">
        <f t="shared" si="2"/>
        <v>6216.7300000000005</v>
      </c>
      <c r="H25" s="9">
        <f t="shared" si="2"/>
        <v>53047.31</v>
      </c>
      <c r="I25" s="8"/>
    </row>
    <row r="26" spans="1:9" ht="30" customHeight="1" thickBot="1">
      <c r="A26" s="4" t="s">
        <v>11</v>
      </c>
      <c r="B26" s="5">
        <f>(B25/12/22)</f>
        <v>6.3460984848484836</v>
      </c>
      <c r="C26" s="5">
        <f t="shared" ref="C26:H26" si="3">(C25/12/22)</f>
        <v>44.008333333333333</v>
      </c>
      <c r="D26" s="5">
        <f t="shared" si="3"/>
        <v>9.3548484848484836</v>
      </c>
      <c r="E26" s="5">
        <f t="shared" si="3"/>
        <v>30.551515151515151</v>
      </c>
      <c r="F26" s="5">
        <f t="shared" si="3"/>
        <v>87.127765151515163</v>
      </c>
      <c r="G26" s="5">
        <f t="shared" si="3"/>
        <v>23.548219696969696</v>
      </c>
      <c r="H26" s="5">
        <f t="shared" si="3"/>
        <v>200.93678030303028</v>
      </c>
      <c r="I26" s="6"/>
    </row>
    <row r="30" spans="1:9">
      <c r="B30" s="25"/>
      <c r="C30" s="25"/>
      <c r="D30" s="25"/>
      <c r="E30" s="25"/>
      <c r="F30" s="25"/>
      <c r="G30" s="25"/>
    </row>
  </sheetData>
  <mergeCells count="9">
    <mergeCell ref="I6:I7"/>
    <mergeCell ref="A1:I1"/>
    <mergeCell ref="B6:C6"/>
    <mergeCell ref="D6:D7"/>
    <mergeCell ref="E6:E7"/>
    <mergeCell ref="H6:H7"/>
    <mergeCell ref="A6:A7"/>
    <mergeCell ref="A3:C3"/>
    <mergeCell ref="F6:G6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1"/>
  <sheetViews>
    <sheetView tabSelected="1" view="pageBreakPreview" zoomScaleNormal="100" zoomScaleSheetLayoutView="100" workbookViewId="0">
      <selection activeCell="A8" sqref="A8:XFD8"/>
    </sheetView>
  </sheetViews>
  <sheetFormatPr defaultRowHeight="16.5"/>
  <cols>
    <col min="1" max="1" width="2" customWidth="1"/>
    <col min="2" max="2" width="9.875" customWidth="1"/>
    <col min="3" max="3" width="13" customWidth="1"/>
    <col min="4" max="4" width="12.625" customWidth="1"/>
    <col min="5" max="6" width="13.75" customWidth="1"/>
    <col min="7" max="7" width="13.875" customWidth="1"/>
    <col min="8" max="8" width="10" customWidth="1"/>
    <col min="9" max="9" width="2.125" customWidth="1"/>
  </cols>
  <sheetData>
    <row r="1" spans="2:10" ht="29.25" customHeight="1">
      <c r="B1" s="46" t="s">
        <v>41</v>
      </c>
      <c r="C1" s="47"/>
      <c r="D1" s="47"/>
      <c r="E1" s="47"/>
      <c r="F1" s="47"/>
      <c r="G1" s="47"/>
      <c r="H1" s="47"/>
    </row>
    <row r="2" spans="2:10" ht="21" customHeight="1">
      <c r="B2" s="55" t="s">
        <v>42</v>
      </c>
      <c r="C2" s="55"/>
      <c r="D2" s="15"/>
      <c r="E2" s="15"/>
      <c r="F2" s="15"/>
      <c r="G2" s="15"/>
      <c r="H2" s="15"/>
    </row>
    <row r="3" spans="2:10" ht="21" customHeight="1">
      <c r="B3" s="26" t="s">
        <v>23</v>
      </c>
      <c r="C3" s="17"/>
      <c r="D3" s="15"/>
      <c r="E3" s="15"/>
      <c r="F3" s="15"/>
      <c r="G3" s="15"/>
      <c r="H3" s="15"/>
    </row>
    <row r="4" spans="2:10" ht="16.5" customHeight="1" thickBot="1">
      <c r="B4" s="11"/>
      <c r="C4" s="12"/>
      <c r="D4" s="12"/>
      <c r="E4" s="12"/>
      <c r="F4" s="12"/>
      <c r="G4" s="12"/>
      <c r="H4" s="13" t="s">
        <v>22</v>
      </c>
    </row>
    <row r="5" spans="2:10" ht="30" customHeight="1">
      <c r="B5" s="29" t="s">
        <v>12</v>
      </c>
      <c r="C5" s="30" t="s">
        <v>13</v>
      </c>
      <c r="D5" s="28" t="s">
        <v>39</v>
      </c>
      <c r="E5" s="28" t="s">
        <v>15</v>
      </c>
      <c r="F5" s="30" t="s">
        <v>16</v>
      </c>
      <c r="G5" s="28" t="s">
        <v>20</v>
      </c>
      <c r="H5" s="27" t="s">
        <v>21</v>
      </c>
    </row>
    <row r="6" spans="2:10" ht="30" customHeight="1">
      <c r="B6" s="38" t="s">
        <v>0</v>
      </c>
      <c r="C6" s="39">
        <v>270.04000000000002</v>
      </c>
      <c r="D6" s="39">
        <v>787.43</v>
      </c>
      <c r="E6" s="39">
        <v>408.64</v>
      </c>
      <c r="F6" s="39">
        <v>314.70999999999998</v>
      </c>
      <c r="G6" s="39">
        <f t="shared" ref="G6:G8" si="0">SUM(C6:F6)</f>
        <v>1780.8200000000002</v>
      </c>
      <c r="H6" s="40" t="s">
        <v>40</v>
      </c>
    </row>
    <row r="7" spans="2:10" ht="30" customHeight="1">
      <c r="B7" s="38" t="s">
        <v>1</v>
      </c>
      <c r="C7" s="39">
        <v>1189.94</v>
      </c>
      <c r="D7" s="39">
        <v>568.55999999999995</v>
      </c>
      <c r="E7" s="39">
        <v>349.26</v>
      </c>
      <c r="F7" s="39">
        <v>280.47000000000003</v>
      </c>
      <c r="G7" s="39">
        <f t="shared" si="0"/>
        <v>2388.2300000000005</v>
      </c>
      <c r="H7" s="40" t="s">
        <v>40</v>
      </c>
    </row>
    <row r="8" spans="2:10" ht="30" customHeight="1">
      <c r="B8" s="38" t="s">
        <v>33</v>
      </c>
      <c r="C8" s="39">
        <v>3699.48</v>
      </c>
      <c r="D8" s="39">
        <v>627.30999999999995</v>
      </c>
      <c r="E8" s="39">
        <v>302.01</v>
      </c>
      <c r="F8" s="39">
        <v>557.44000000000005</v>
      </c>
      <c r="G8" s="39">
        <f t="shared" si="0"/>
        <v>5186.24</v>
      </c>
      <c r="H8" s="40" t="s">
        <v>40</v>
      </c>
      <c r="J8" s="36"/>
    </row>
    <row r="9" spans="2:10" ht="30" customHeight="1">
      <c r="B9" s="41" t="s">
        <v>34</v>
      </c>
      <c r="C9" s="42"/>
      <c r="D9" s="42"/>
      <c r="E9" s="42"/>
      <c r="F9" s="42"/>
      <c r="G9" s="42"/>
      <c r="H9" s="43" t="s">
        <v>40</v>
      </c>
    </row>
    <row r="10" spans="2:10" ht="30" customHeight="1">
      <c r="B10" s="41" t="s">
        <v>35</v>
      </c>
      <c r="C10" s="42"/>
      <c r="D10" s="42"/>
      <c r="E10" s="42"/>
      <c r="F10" s="42"/>
      <c r="G10" s="42"/>
      <c r="H10" s="43" t="s">
        <v>40</v>
      </c>
    </row>
    <row r="11" spans="2:10" ht="30" hidden="1" customHeight="1">
      <c r="B11" s="41" t="s">
        <v>4</v>
      </c>
      <c r="C11" s="42"/>
      <c r="D11" s="42"/>
      <c r="E11" s="42"/>
      <c r="F11" s="42"/>
      <c r="G11" s="42"/>
      <c r="H11" s="43" t="s">
        <v>40</v>
      </c>
    </row>
    <row r="12" spans="2:10" ht="30" hidden="1" customHeight="1">
      <c r="B12" s="41" t="s">
        <v>5</v>
      </c>
      <c r="C12" s="42"/>
      <c r="D12" s="42"/>
      <c r="E12" s="42"/>
      <c r="F12" s="42"/>
      <c r="G12" s="42"/>
      <c r="H12" s="43" t="s">
        <v>40</v>
      </c>
    </row>
    <row r="13" spans="2:10" ht="30" hidden="1" customHeight="1">
      <c r="B13" s="41" t="s">
        <v>6</v>
      </c>
      <c r="C13" s="42"/>
      <c r="D13" s="42"/>
      <c r="E13" s="42"/>
      <c r="F13" s="42"/>
      <c r="G13" s="42"/>
      <c r="H13" s="43" t="s">
        <v>40</v>
      </c>
    </row>
    <row r="14" spans="2:10" ht="30" hidden="1" customHeight="1">
      <c r="B14" s="41" t="s">
        <v>7</v>
      </c>
      <c r="C14" s="42"/>
      <c r="D14" s="42"/>
      <c r="E14" s="42"/>
      <c r="F14" s="42"/>
      <c r="G14" s="42"/>
      <c r="H14" s="43" t="s">
        <v>40</v>
      </c>
    </row>
    <row r="15" spans="2:10" ht="30" hidden="1" customHeight="1">
      <c r="B15" s="41" t="s">
        <v>8</v>
      </c>
      <c r="C15" s="42"/>
      <c r="D15" s="42"/>
      <c r="E15" s="42"/>
      <c r="F15" s="42"/>
      <c r="G15" s="42"/>
      <c r="H15" s="43" t="s">
        <v>40</v>
      </c>
    </row>
    <row r="16" spans="2:10" ht="30" hidden="1" customHeight="1">
      <c r="B16" s="41" t="s">
        <v>9</v>
      </c>
      <c r="C16" s="42"/>
      <c r="D16" s="42"/>
      <c r="E16" s="42"/>
      <c r="F16" s="42"/>
      <c r="G16" s="42"/>
      <c r="H16" s="43" t="s">
        <v>40</v>
      </c>
    </row>
    <row r="17" spans="2:8" ht="30" hidden="1" customHeight="1">
      <c r="B17" s="41" t="s">
        <v>10</v>
      </c>
      <c r="C17" s="42"/>
      <c r="D17" s="42"/>
      <c r="E17" s="42"/>
      <c r="F17" s="42"/>
      <c r="G17" s="42"/>
      <c r="H17" s="43" t="s">
        <v>40</v>
      </c>
    </row>
    <row r="18" spans="2:8" ht="30" hidden="1" customHeight="1">
      <c r="B18" s="41" t="s">
        <v>36</v>
      </c>
      <c r="C18" s="42"/>
      <c r="D18" s="42"/>
      <c r="E18" s="42"/>
      <c r="F18" s="42"/>
      <c r="G18" s="42"/>
      <c r="H18" s="43" t="s">
        <v>40</v>
      </c>
    </row>
    <row r="19" spans="2:8" ht="30" hidden="1" customHeight="1">
      <c r="B19" s="41" t="s">
        <v>37</v>
      </c>
      <c r="C19" s="42"/>
      <c r="D19" s="42"/>
      <c r="E19" s="42"/>
      <c r="F19" s="42"/>
      <c r="G19" s="42"/>
      <c r="H19" s="43" t="s">
        <v>40</v>
      </c>
    </row>
    <row r="20" spans="2:8" ht="30" hidden="1" customHeight="1">
      <c r="B20" s="41" t="s">
        <v>38</v>
      </c>
      <c r="C20" s="42"/>
      <c r="D20" s="42"/>
      <c r="E20" s="42"/>
      <c r="F20" s="42"/>
      <c r="G20" s="42"/>
      <c r="H20" s="43" t="s">
        <v>40</v>
      </c>
    </row>
    <row r="21" spans="2:8" ht="30" hidden="1" customHeight="1">
      <c r="B21" s="41" t="s">
        <v>2</v>
      </c>
      <c r="C21" s="42"/>
      <c r="D21" s="42"/>
      <c r="E21" s="42"/>
      <c r="F21" s="42"/>
      <c r="G21" s="42"/>
      <c r="H21" s="43" t="s">
        <v>40</v>
      </c>
    </row>
    <row r="22" spans="2:8" ht="30" hidden="1" customHeight="1">
      <c r="B22" s="41" t="s">
        <v>3</v>
      </c>
      <c r="C22" s="42"/>
      <c r="D22" s="42"/>
      <c r="E22" s="42"/>
      <c r="F22" s="42"/>
      <c r="G22" s="42"/>
      <c r="H22" s="43" t="s">
        <v>40</v>
      </c>
    </row>
    <row r="23" spans="2:8" ht="30" customHeight="1">
      <c r="B23" s="41" t="s">
        <v>4</v>
      </c>
      <c r="C23" s="42"/>
      <c r="D23" s="42"/>
      <c r="E23" s="42"/>
      <c r="F23" s="42"/>
      <c r="G23" s="42"/>
      <c r="H23" s="43" t="s">
        <v>40</v>
      </c>
    </row>
    <row r="24" spans="2:8" ht="30" customHeight="1">
      <c r="B24" s="41" t="s">
        <v>5</v>
      </c>
      <c r="C24" s="42"/>
      <c r="D24" s="42"/>
      <c r="E24" s="42"/>
      <c r="F24" s="42"/>
      <c r="G24" s="42"/>
      <c r="H24" s="43" t="s">
        <v>40</v>
      </c>
    </row>
    <row r="25" spans="2:8" ht="30" customHeight="1">
      <c r="B25" s="41" t="s">
        <v>6</v>
      </c>
      <c r="C25" s="42"/>
      <c r="D25" s="42"/>
      <c r="E25" s="42"/>
      <c r="F25" s="42"/>
      <c r="G25" s="42"/>
      <c r="H25" s="43" t="s">
        <v>40</v>
      </c>
    </row>
    <row r="26" spans="2:8" ht="30" customHeight="1">
      <c r="B26" s="41" t="s">
        <v>7</v>
      </c>
      <c r="C26" s="42"/>
      <c r="D26" s="42"/>
      <c r="E26" s="42"/>
      <c r="F26" s="42"/>
      <c r="G26" s="42"/>
      <c r="H26" s="43" t="s">
        <v>40</v>
      </c>
    </row>
    <row r="27" spans="2:8" ht="30" customHeight="1">
      <c r="B27" s="41" t="s">
        <v>8</v>
      </c>
      <c r="C27" s="42"/>
      <c r="D27" s="42"/>
      <c r="E27" s="42"/>
      <c r="F27" s="42"/>
      <c r="G27" s="42"/>
      <c r="H27" s="43" t="s">
        <v>40</v>
      </c>
    </row>
    <row r="28" spans="2:8" ht="30" customHeight="1">
      <c r="B28" s="41" t="s">
        <v>9</v>
      </c>
      <c r="C28" s="42"/>
      <c r="D28" s="42"/>
      <c r="E28" s="42"/>
      <c r="F28" s="42"/>
      <c r="G28" s="42"/>
      <c r="H28" s="43" t="s">
        <v>40</v>
      </c>
    </row>
    <row r="29" spans="2:8" ht="30" customHeight="1">
      <c r="B29" s="41" t="s">
        <v>10</v>
      </c>
      <c r="C29" s="42"/>
      <c r="D29" s="42"/>
      <c r="E29" s="42"/>
      <c r="F29" s="42"/>
      <c r="G29" s="42"/>
      <c r="H29" s="43" t="s">
        <v>40</v>
      </c>
    </row>
    <row r="30" spans="2:8" ht="30" customHeight="1">
      <c r="B30" s="31" t="s">
        <v>19</v>
      </c>
      <c r="C30" s="32">
        <f>SUM(C6:C29)</f>
        <v>5159.46</v>
      </c>
      <c r="D30" s="32">
        <f>SUM(D6:D29)</f>
        <v>1983.2999999999997</v>
      </c>
      <c r="E30" s="32">
        <f>SUM(E6:E29)</f>
        <v>1059.9099999999999</v>
      </c>
      <c r="F30" s="32">
        <f>SUM(F6:F29)</f>
        <v>1152.6200000000001</v>
      </c>
      <c r="G30" s="32">
        <f>SUM(G6:G29)</f>
        <v>9355.2900000000009</v>
      </c>
      <c r="H30" s="37" t="s">
        <v>40</v>
      </c>
    </row>
    <row r="31" spans="2:8" ht="30" customHeight="1" thickBot="1">
      <c r="B31" s="33" t="s">
        <v>11</v>
      </c>
      <c r="C31" s="34">
        <f>(C30/3/30)</f>
        <v>57.327333333333328</v>
      </c>
      <c r="D31" s="34">
        <f t="shared" ref="D31:G31" si="1">(D30/3/30)</f>
        <v>22.036666666666665</v>
      </c>
      <c r="E31" s="34">
        <f t="shared" si="1"/>
        <v>11.776777777777776</v>
      </c>
      <c r="F31" s="34">
        <f t="shared" si="1"/>
        <v>12.80688888888889</v>
      </c>
      <c r="G31" s="34">
        <f t="shared" si="1"/>
        <v>103.94766666666668</v>
      </c>
      <c r="H31" s="35" t="s">
        <v>40</v>
      </c>
    </row>
  </sheetData>
  <mergeCells count="2">
    <mergeCell ref="B1:H1"/>
    <mergeCell ref="B2:C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2015년 폐기물 반입현황</vt:lpstr>
      <vt:lpstr>2025년 폐기물 반입현황(1월)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COMTREE</cp:lastModifiedBy>
  <cp:lastPrinted>2019-07-08T10:00:27Z</cp:lastPrinted>
  <dcterms:created xsi:type="dcterms:W3CDTF">2015-05-12T04:25:13Z</dcterms:created>
  <dcterms:modified xsi:type="dcterms:W3CDTF">2026-04-09T04:45:17Z</dcterms:modified>
</cp:coreProperties>
</file>